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9C10C0AF-AEC6-40F2-8A33-E8B30200D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Template'!$A$1:$N$64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M45" i="1"/>
  <c r="J45" i="1"/>
  <c r="K45" i="1"/>
  <c r="L45" i="1"/>
  <c r="I45" i="1"/>
  <c r="N25" i="1" l="1"/>
  <c r="J25" i="1"/>
  <c r="K25" i="1"/>
  <c r="L25" i="1"/>
  <c r="N31" i="1" l="1"/>
  <c r="N30" i="1"/>
  <c r="N29" i="1"/>
  <c r="N28" i="1"/>
  <c r="N33" i="1" l="1"/>
  <c r="N47" i="1" s="1"/>
  <c r="M37" i="1"/>
  <c r="I21" i="1" l="1"/>
  <c r="Q21" i="1"/>
  <c r="J21" i="1" s="1"/>
  <c r="Q12" i="1"/>
  <c r="J12" i="1" s="1"/>
  <c r="I12" i="1"/>
  <c r="I25" i="1" s="1"/>
  <c r="I13" i="1"/>
  <c r="I14" i="1"/>
  <c r="I15" i="1"/>
  <c r="I18" i="1"/>
  <c r="I19" i="1"/>
  <c r="I20" i="1"/>
  <c r="I30" i="1" s="1"/>
  <c r="I23" i="1"/>
  <c r="I31" i="1" s="1"/>
  <c r="I29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3" i="1"/>
  <c r="R23" i="1" s="1"/>
  <c r="R14" i="1"/>
  <c r="K14" i="1" s="1"/>
  <c r="R18" i="1"/>
  <c r="K18" i="1" s="1"/>
  <c r="M44" i="1"/>
  <c r="M39" i="1"/>
  <c r="M35" i="1"/>
  <c r="M43" i="1"/>
  <c r="M42" i="1"/>
  <c r="M25" i="1" l="1"/>
  <c r="R12" i="1"/>
  <c r="K12" i="1"/>
  <c r="R15" i="1"/>
  <c r="S12" i="1"/>
  <c r="L12" i="1" s="1"/>
  <c r="K23" i="1"/>
  <c r="K31" i="1" s="1"/>
  <c r="S23" i="1"/>
  <c r="L23" i="1" s="1"/>
  <c r="L31" i="1" s="1"/>
  <c r="J23" i="1"/>
  <c r="J31" i="1" s="1"/>
  <c r="R19" i="1"/>
  <c r="I28" i="1"/>
  <c r="I33" i="1" s="1"/>
  <c r="R21" i="1"/>
  <c r="K21" i="1" s="1"/>
  <c r="R20" i="1"/>
  <c r="K20" i="1" s="1"/>
  <c r="R13" i="1"/>
  <c r="J30" i="1"/>
  <c r="S18" i="1"/>
  <c r="L18" i="1" s="1"/>
  <c r="M18" i="1" s="1"/>
  <c r="S14" i="1"/>
  <c r="L14" i="1" s="1"/>
  <c r="M14" i="1" s="1"/>
  <c r="J29" i="1"/>
  <c r="J28" i="1"/>
  <c r="J33" i="1" l="1"/>
  <c r="J47" i="1" s="1"/>
  <c r="J48" i="1" s="1"/>
  <c r="J51" i="1" s="1"/>
  <c r="J53" i="1" s="1"/>
  <c r="I47" i="1"/>
  <c r="I48" i="1" s="1"/>
  <c r="I51" i="1" s="1"/>
  <c r="I53" i="1" s="1"/>
  <c r="M31" i="1"/>
  <c r="M23" i="1"/>
  <c r="M12" i="1"/>
  <c r="K15" i="1"/>
  <c r="S15" i="1"/>
  <c r="L15" i="1" s="1"/>
  <c r="L29" i="1" s="1"/>
  <c r="S21" i="1"/>
  <c r="L21" i="1" s="1"/>
  <c r="M21" i="1" s="1"/>
  <c r="N44" i="1" s="1"/>
  <c r="N48" i="1" s="1"/>
  <c r="N51" i="1" s="1"/>
  <c r="U12" i="1"/>
  <c r="K19" i="1"/>
  <c r="S19" i="1"/>
  <c r="L19" i="1" s="1"/>
  <c r="S20" i="1"/>
  <c r="L20" i="1" s="1"/>
  <c r="K30" i="1"/>
  <c r="K13" i="1"/>
  <c r="S13" i="1"/>
  <c r="L13" i="1" s="1"/>
  <c r="M20" i="1"/>
  <c r="L30" i="1" l="1"/>
  <c r="M30" i="1" s="1"/>
  <c r="L28" i="1"/>
  <c r="K29" i="1"/>
  <c r="M29" i="1" s="1"/>
  <c r="M15" i="1"/>
  <c r="M19" i="1"/>
  <c r="M13" i="1"/>
  <c r="K28" i="1"/>
  <c r="K33" i="1" s="1"/>
  <c r="L33" i="1" l="1"/>
  <c r="L47" i="1" s="1"/>
  <c r="L48" i="1" s="1"/>
  <c r="L51" i="1" s="1"/>
  <c r="L53" i="1" s="1"/>
  <c r="K47" i="1"/>
  <c r="J55" i="1"/>
  <c r="M28" i="1"/>
  <c r="M47" i="1" l="1"/>
  <c r="M33" i="1"/>
  <c r="J57" i="1"/>
  <c r="I55" i="1"/>
  <c r="L55" i="1" l="1"/>
  <c r="J59" i="1"/>
  <c r="J61" i="1" s="1"/>
  <c r="K48" i="1"/>
  <c r="K51" i="1" s="1"/>
  <c r="M51" i="1" l="1"/>
  <c r="K53" i="1"/>
  <c r="M53" i="1" s="1"/>
  <c r="L57" i="1"/>
  <c r="M48" i="1"/>
  <c r="I57" i="1"/>
  <c r="I59" i="1" s="1"/>
  <c r="L59" i="1" l="1"/>
  <c r="L61" i="1" s="1"/>
  <c r="K55" i="1"/>
  <c r="N52" i="1"/>
  <c r="N53" i="1" l="1"/>
  <c r="N55" i="1" s="1"/>
  <c r="M55" i="1"/>
  <c r="I61" i="1"/>
  <c r="K57" i="1" l="1"/>
  <c r="M57" i="1" l="1"/>
  <c r="N57" i="1" s="1"/>
  <c r="K59" i="1"/>
  <c r="K61" i="1" s="1"/>
  <c r="N56" i="1" l="1"/>
  <c r="M59" i="1"/>
  <c r="M61" i="1" s="1"/>
</calcChain>
</file>

<file path=xl/sharedStrings.xml><?xml version="1.0" encoding="utf-8"?>
<sst xmlns="http://schemas.openxmlformats.org/spreadsheetml/2006/main" count="98" uniqueCount="76">
  <si>
    <t>Laboratory Technician</t>
  </si>
  <si>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</si>
  <si>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</si>
  <si>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</si>
  <si>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</si>
  <si>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</si>
  <si>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</si>
  <si>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</si>
  <si>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</si>
  <si>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</si>
  <si>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</si>
  <si>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</si>
  <si>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</si>
  <si>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</si>
  <si>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</si>
  <si>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</si>
  <si>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</si>
  <si>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</si>
  <si>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</si>
  <si>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</si>
  <si>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</si>
  <si>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</si>
  <si>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</si>
  <si>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</si>
  <si>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</si>
  <si>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</si>
  <si>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</si>
  <si>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</si>
  <si>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</si>
  <si>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</si>
  <si>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</si>
  <si>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</si>
  <si>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</si>
  <si>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</si>
  <si>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</si>
  <si>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</si>
  <si>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</si>
  <si>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</si>
  <si>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</si>
  <si>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</si>
  <si>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</si>
  <si>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</si>
  <si>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</si>
  <si>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</si>
  <si>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</si>
  <si>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</si>
  <si>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</si>
  <si>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</si>
  <si>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</si>
  <si>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</si>
  <si>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 xml:space="preserve">Student Tuition </t>
  </si>
  <si>
    <t>Services</t>
  </si>
  <si>
    <t xml:space="preserve">Cost Share </t>
  </si>
  <si>
    <t>annually</t>
  </si>
  <si>
    <t>Total Project Costs</t>
  </si>
  <si>
    <t>Expensed Equipment ($500 - $4,999)</t>
  </si>
  <si>
    <t>Equipment ($5,000 and above) ^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</si>
  <si>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</si>
  <si>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</si>
  <si>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</si>
  <si>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</si>
  <si>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FY25</t>
  </si>
  <si>
    <t>Jul'24-Jun'25</t>
  </si>
  <si>
    <t>FY26</t>
  </si>
  <si>
    <t>Jul'25-Jun'26</t>
  </si>
  <si>
    <t>FY27</t>
  </si>
  <si>
    <t>Jul'26-Jun'27</t>
  </si>
  <si>
    <t>Fiscal Years (FYs) span a 12-month period from July 1 of one year until June 30 of the next year.  Each FY is numbered by the year that it ends (ex. FY24 ends on 6/30/24).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</si>
  <si>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</si>
  <si>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</si>
  <si>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</si>
  <si>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</si>
  <si>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FY25 - FY28</t>
  </si>
  <si>
    <t>Jul'24-Jun'28</t>
  </si>
  <si>
    <t>Enter start - end dates here, (ex. August 16, 2024 - December 31, 2026)</t>
  </si>
  <si>
    <t>FY2025 - FY2028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</si>
</sst>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167" fontId="2" fillId="0" borderId="0" xfId="3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4" fillId="0" borderId="17" xfId="2" applyNumberFormat="1" applyFont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20" xfId="2" applyNumberFormat="1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43" fontId="25" fillId="0" borderId="11" xfId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="75" zoomScaleNormal="75" zoomScaleSheetLayoutView="70" workbookViewId="0">
      <pane ySplit="10" topLeftCell="A26" activePane="bottomLeft" state="frozen"/>
      <selection pane="bottomLeft" activeCell="F54" sqref="F54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8" width="14.28515625" style="1" customWidth="1"/>
    <col min="19" max="19" width="17.28515625" style="1" customWidth="1"/>
    <col min="20" max="16384" width="9.140625" style="1"/>
  </cols>
  <sheetData>
    <row r="1" spans="1:22" ht="32.65" customHeight="1" x14ac:dyDescent="0.35">
      <c r="A1" s="127" t="s">
        <v>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30" t="s">
        <v>15</v>
      </c>
      <c r="B3" s="130"/>
      <c r="C3" s="4" t="s">
        <v>18</v>
      </c>
    </row>
    <row r="4" spans="1:22" ht="38.450000000000003" customHeight="1" x14ac:dyDescent="0.3">
      <c r="A4" s="129" t="s">
        <v>16</v>
      </c>
      <c r="B4" s="129"/>
      <c r="C4" s="4" t="s">
        <v>46</v>
      </c>
    </row>
    <row r="5" spans="1:22" ht="18.75" x14ac:dyDescent="0.3">
      <c r="A5" s="130" t="s">
        <v>13</v>
      </c>
      <c r="B5" s="130"/>
      <c r="C5" s="4" t="s">
        <v>19</v>
      </c>
    </row>
    <row r="6" spans="1:22" ht="18.75" x14ac:dyDescent="0.3">
      <c r="A6" s="130" t="s">
        <v>17</v>
      </c>
      <c r="B6" s="130"/>
      <c r="C6" s="4" t="s">
        <v>9</v>
      </c>
    </row>
    <row r="7" spans="1:22" ht="19.5" thickBot="1" x14ac:dyDescent="0.35">
      <c r="A7" s="130" t="s">
        <v>14</v>
      </c>
      <c r="B7" s="130"/>
      <c r="C7" s="4" t="s">
        <v>74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15" t="s">
        <v>54</v>
      </c>
      <c r="N8" s="125" t="s">
        <v>52</v>
      </c>
      <c r="O8" s="63"/>
    </row>
    <row r="9" spans="1:22" x14ac:dyDescent="0.25">
      <c r="A9" s="130" t="s">
        <v>20</v>
      </c>
      <c r="B9" s="130"/>
      <c r="C9" s="51" t="s">
        <v>75</v>
      </c>
      <c r="D9" s="128" t="s">
        <v>8</v>
      </c>
      <c r="E9" s="128"/>
      <c r="F9" s="128"/>
      <c r="G9" s="128"/>
      <c r="H9" s="12"/>
      <c r="I9" s="117" t="s">
        <v>42</v>
      </c>
      <c r="J9" s="118"/>
      <c r="K9" s="118"/>
      <c r="L9" s="119"/>
      <c r="M9" s="116"/>
      <c r="N9" s="126"/>
      <c r="O9" s="63"/>
      <c r="P9" s="120" t="s">
        <v>57</v>
      </c>
      <c r="Q9" s="121"/>
      <c r="R9" s="121"/>
      <c r="S9" s="122"/>
    </row>
    <row r="10" spans="1:22" s="17" customFormat="1" ht="20.25" x14ac:dyDescent="0.2">
      <c r="A10" s="19"/>
      <c r="B10" s="19"/>
      <c r="D10" s="29" t="s">
        <v>61</v>
      </c>
      <c r="E10" s="29" t="s">
        <v>63</v>
      </c>
      <c r="F10" s="29" t="s">
        <v>65</v>
      </c>
      <c r="G10" s="29" t="s">
        <v>70</v>
      </c>
      <c r="H10" s="20"/>
      <c r="I10" s="55" t="s">
        <v>61</v>
      </c>
      <c r="J10" s="55" t="s">
        <v>63</v>
      </c>
      <c r="K10" s="55" t="s">
        <v>65</v>
      </c>
      <c r="L10" s="29" t="s">
        <v>70</v>
      </c>
      <c r="M10" s="105" t="s">
        <v>72</v>
      </c>
      <c r="N10" s="106" t="s">
        <v>72</v>
      </c>
      <c r="O10" s="29"/>
      <c r="P10" s="76" t="s">
        <v>61</v>
      </c>
      <c r="Q10" s="56" t="s">
        <v>63</v>
      </c>
      <c r="R10" s="56" t="s">
        <v>65</v>
      </c>
      <c r="S10" s="77" t="s">
        <v>70</v>
      </c>
    </row>
    <row r="11" spans="1:22" s="17" customFormat="1" ht="18.75" x14ac:dyDescent="0.2">
      <c r="A11" s="111" t="s">
        <v>33</v>
      </c>
      <c r="B11" s="111"/>
      <c r="D11" s="20"/>
      <c r="E11" s="20"/>
      <c r="F11" s="20"/>
      <c r="G11" s="20"/>
      <c r="H11" s="20"/>
      <c r="I11" s="25" t="s">
        <v>62</v>
      </c>
      <c r="J11" s="25" t="s">
        <v>64</v>
      </c>
      <c r="K11" s="25" t="s">
        <v>66</v>
      </c>
      <c r="L11" s="24" t="s">
        <v>71</v>
      </c>
      <c r="M11" s="66" t="s">
        <v>73</v>
      </c>
      <c r="N11" s="92" t="s">
        <v>73</v>
      </c>
      <c r="O11" s="52"/>
      <c r="P11" s="78" t="s">
        <v>6</v>
      </c>
      <c r="Q11" s="112" t="s">
        <v>23</v>
      </c>
      <c r="R11" s="112"/>
      <c r="S11" s="113"/>
    </row>
    <row r="12" spans="1:22" s="17" customFormat="1" ht="18.75" x14ac:dyDescent="0.2">
      <c r="A12" s="21"/>
      <c r="B12" s="30" t="s">
        <v>30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5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7">
        <f>SUM(I12:L12)</f>
        <v>0</v>
      </c>
      <c r="N12" s="93">
        <v>0</v>
      </c>
      <c r="O12" s="33"/>
      <c r="P12" s="79">
        <v>10000</v>
      </c>
      <c r="Q12" s="57">
        <f t="shared" ref="Q12:S12" si="1">P12*1.04</f>
        <v>10400</v>
      </c>
      <c r="R12" s="57">
        <f t="shared" si="1"/>
        <v>10816</v>
      </c>
      <c r="S12" s="80">
        <f t="shared" si="1"/>
        <v>11248.640000000001</v>
      </c>
      <c r="U12" s="91">
        <f>(ROUNDUP(+N12/SUM(P12:S12)*(1/9),2))</f>
        <v>0</v>
      </c>
      <c r="V12" s="17" t="s">
        <v>53</v>
      </c>
    </row>
    <row r="13" spans="1:22" s="17" customFormat="1" ht="18.75" x14ac:dyDescent="0.2">
      <c r="A13" s="21"/>
      <c r="B13" s="30" t="s">
        <v>29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5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8">
        <f>SUM(I13:L13)</f>
        <v>0</v>
      </c>
      <c r="N13" s="94">
        <v>0</v>
      </c>
      <c r="O13" s="35"/>
      <c r="P13" s="81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29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5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8">
        <f>SUM(I14:L14)</f>
        <v>0</v>
      </c>
      <c r="N14" s="94">
        <v>0</v>
      </c>
      <c r="O14" s="35"/>
      <c r="P14" s="81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28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5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8">
        <f>SUM(I15:L15)</f>
        <v>0</v>
      </c>
      <c r="N15" s="94">
        <v>0</v>
      </c>
      <c r="O15" s="35"/>
      <c r="P15" s="81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69"/>
      <c r="N16" s="95"/>
      <c r="O16" s="18"/>
      <c r="P16" s="81"/>
      <c r="Q16" s="37"/>
      <c r="R16" s="37"/>
      <c r="S16" s="43"/>
    </row>
    <row r="17" spans="1:19" s="17" customFormat="1" ht="18.75" x14ac:dyDescent="0.2">
      <c r="A17" s="111" t="s">
        <v>34</v>
      </c>
      <c r="B17" s="111"/>
      <c r="D17" s="53"/>
      <c r="E17" s="53"/>
      <c r="F17" s="53"/>
      <c r="G17" s="53"/>
      <c r="I17" s="22"/>
      <c r="J17" s="22"/>
      <c r="K17" s="22"/>
      <c r="L17" s="18"/>
      <c r="M17" s="69"/>
      <c r="N17" s="95"/>
      <c r="P17" s="81"/>
      <c r="Q17" s="37"/>
      <c r="R17" s="37"/>
      <c r="S17" s="43"/>
    </row>
    <row r="18" spans="1:19" s="31" customFormat="1" ht="15.75" x14ac:dyDescent="0.2">
      <c r="A18" s="30"/>
      <c r="B18" s="30" t="s">
        <v>0</v>
      </c>
      <c r="D18" s="54">
        <v>0</v>
      </c>
      <c r="E18" s="54">
        <v>0</v>
      </c>
      <c r="F18" s="54">
        <v>0</v>
      </c>
      <c r="G18" s="54">
        <v>0</v>
      </c>
      <c r="H18" s="31" t="s">
        <v>5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8">
        <f>SUM(I18:L18)</f>
        <v>0</v>
      </c>
      <c r="N18" s="94">
        <v>0</v>
      </c>
      <c r="O18" s="35"/>
      <c r="P18" s="108">
        <v>3750</v>
      </c>
      <c r="Q18" s="37">
        <f>P18*1.04</f>
        <v>3900</v>
      </c>
      <c r="R18" s="37">
        <f t="shared" ref="R18:S18" si="6">Q18*1.04</f>
        <v>4056</v>
      </c>
      <c r="S18" s="43">
        <f t="shared" si="6"/>
        <v>4218.24</v>
      </c>
    </row>
    <row r="19" spans="1:19" s="31" customFormat="1" ht="15.75" x14ac:dyDescent="0.2">
      <c r="A19" s="30">
        <v>1</v>
      </c>
      <c r="B19" s="30" t="s">
        <v>7</v>
      </c>
      <c r="D19" s="54">
        <v>0</v>
      </c>
      <c r="E19" s="54">
        <v>0</v>
      </c>
      <c r="F19" s="54">
        <v>0</v>
      </c>
      <c r="G19" s="54">
        <v>0</v>
      </c>
      <c r="H19" s="31" t="s">
        <v>5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8">
        <f t="shared" ref="M19:M21" si="7">SUM(I19:L19)</f>
        <v>0</v>
      </c>
      <c r="N19" s="94">
        <v>0</v>
      </c>
      <c r="O19" s="35"/>
      <c r="P19" s="108">
        <v>6500</v>
      </c>
      <c r="Q19" s="37">
        <f t="shared" ref="Q19:S21" si="8">P19*1.04</f>
        <v>6760</v>
      </c>
      <c r="R19" s="37">
        <f t="shared" si="8"/>
        <v>7030.4000000000005</v>
      </c>
      <c r="S19" s="43">
        <f t="shared" si="8"/>
        <v>7311.6160000000009</v>
      </c>
    </row>
    <row r="20" spans="1:19" s="31" customFormat="1" ht="15.75" x14ac:dyDescent="0.2">
      <c r="A20" s="30"/>
      <c r="B20" s="30" t="s">
        <v>11</v>
      </c>
      <c r="D20" s="54">
        <v>0</v>
      </c>
      <c r="E20" s="54">
        <v>0</v>
      </c>
      <c r="F20" s="54">
        <v>0</v>
      </c>
      <c r="G20" s="54">
        <v>0</v>
      </c>
      <c r="H20" s="31" t="s">
        <v>5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8">
        <f t="shared" si="7"/>
        <v>0</v>
      </c>
      <c r="N20" s="94">
        <v>0</v>
      </c>
      <c r="O20" s="35"/>
      <c r="P20" s="108">
        <v>2684</v>
      </c>
      <c r="Q20" s="37">
        <f t="shared" si="8"/>
        <v>2791.36</v>
      </c>
      <c r="R20" s="37">
        <f t="shared" si="8"/>
        <v>2903.0144</v>
      </c>
      <c r="S20" s="43">
        <f t="shared" si="8"/>
        <v>3019.1349760000003</v>
      </c>
    </row>
    <row r="21" spans="1:19" s="31" customFormat="1" ht="15.75" x14ac:dyDescent="0.2">
      <c r="A21" s="30">
        <v>1</v>
      </c>
      <c r="B21" s="30" t="s">
        <v>31</v>
      </c>
      <c r="D21" s="54">
        <v>0</v>
      </c>
      <c r="E21" s="54">
        <v>0</v>
      </c>
      <c r="F21" s="54">
        <v>0</v>
      </c>
      <c r="G21" s="54">
        <v>0</v>
      </c>
      <c r="H21" s="31" t="s">
        <v>5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8">
        <f t="shared" si="7"/>
        <v>0</v>
      </c>
      <c r="N21" s="94">
        <v>0</v>
      </c>
      <c r="O21" s="35"/>
      <c r="P21" s="108">
        <v>2990</v>
      </c>
      <c r="Q21" s="37">
        <f t="shared" si="8"/>
        <v>3109.6</v>
      </c>
      <c r="R21" s="37">
        <f t="shared" si="8"/>
        <v>3233.9839999999999</v>
      </c>
      <c r="S21" s="43">
        <f t="shared" si="8"/>
        <v>3363.3433599999998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8"/>
      <c r="N22" s="94"/>
      <c r="O22" s="35"/>
      <c r="P22" s="81"/>
      <c r="Q22" s="37"/>
      <c r="R22" s="37"/>
      <c r="S22" s="43"/>
    </row>
    <row r="23" spans="1:19" s="31" customFormat="1" ht="15.75" x14ac:dyDescent="0.2">
      <c r="A23" s="30">
        <v>1</v>
      </c>
      <c r="B23" s="30" t="s">
        <v>10</v>
      </c>
      <c r="D23" s="54">
        <v>0</v>
      </c>
      <c r="E23" s="54">
        <v>0</v>
      </c>
      <c r="F23" s="54">
        <v>0</v>
      </c>
      <c r="G23" s="54">
        <v>0</v>
      </c>
      <c r="H23" s="31" t="s">
        <v>44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8">
        <f>SUM(I23:L23)</f>
        <v>0</v>
      </c>
      <c r="N23" s="94">
        <v>0</v>
      </c>
      <c r="O23" s="35"/>
      <c r="P23" s="109">
        <v>15</v>
      </c>
      <c r="Q23" s="82">
        <f>+P23*1.04</f>
        <v>15.600000000000001</v>
      </c>
      <c r="R23" s="82">
        <f t="shared" ref="R23:S23" si="9">+Q23*1.04</f>
        <v>16.224000000000004</v>
      </c>
      <c r="S23" s="83">
        <f t="shared" si="9"/>
        <v>16.872960000000006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8"/>
      <c r="N24" s="94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1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0">
        <f>ROUND(SUM(I25:L25),0)</f>
        <v>0</v>
      </c>
      <c r="N25" s="96">
        <f>ROUND(SUM(N12:N23),0)</f>
        <v>0</v>
      </c>
      <c r="O25" s="48"/>
      <c r="P25" s="107" t="s">
        <v>58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69"/>
      <c r="N26" s="95"/>
      <c r="O26" s="18"/>
      <c r="P26" s="107" t="s">
        <v>59</v>
      </c>
      <c r="Q26" s="38"/>
      <c r="R26" s="31"/>
      <c r="S26" s="31"/>
    </row>
    <row r="27" spans="1:19" s="17" customFormat="1" ht="18.75" x14ac:dyDescent="0.2">
      <c r="A27" s="111" t="s">
        <v>35</v>
      </c>
      <c r="B27" s="111"/>
      <c r="D27" s="36"/>
      <c r="E27" s="23"/>
      <c r="F27" s="23"/>
      <c r="G27" s="23"/>
      <c r="I27" s="22"/>
      <c r="J27" s="22"/>
      <c r="K27" s="22"/>
      <c r="L27" s="18"/>
      <c r="M27" s="69"/>
      <c r="N27" s="95"/>
      <c r="O27" s="18"/>
      <c r="P27" s="30" t="s">
        <v>60</v>
      </c>
      <c r="Q27" s="31"/>
      <c r="R27" s="31"/>
      <c r="S27" s="31"/>
    </row>
    <row r="28" spans="1:19" s="31" customFormat="1" ht="15.75" x14ac:dyDescent="0.2">
      <c r="A28" s="30"/>
      <c r="B28" s="30" t="s">
        <v>24</v>
      </c>
      <c r="C28" s="110">
        <v>0.45860000000000001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1">
        <f>SUM(I28:L28)</f>
        <v>0</v>
      </c>
      <c r="N28" s="97">
        <f>SUM(N12,N13:N14,N18:N19)*$C$28</f>
        <v>0</v>
      </c>
      <c r="O28" s="37"/>
    </row>
    <row r="29" spans="1:19" s="31" customFormat="1" ht="15.75" x14ac:dyDescent="0.2">
      <c r="A29" s="30"/>
      <c r="B29" s="30" t="s">
        <v>25</v>
      </c>
      <c r="C29" s="110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1">
        <f t="shared" ref="M29:M31" si="11">SUM(I29:L29)</f>
        <v>0</v>
      </c>
      <c r="N29" s="94">
        <f>+N15*$C$29</f>
        <v>0</v>
      </c>
      <c r="O29" s="35"/>
    </row>
    <row r="30" spans="1:19" s="31" customFormat="1" ht="15.75" x14ac:dyDescent="0.2">
      <c r="A30" s="30"/>
      <c r="B30" s="30" t="s">
        <v>26</v>
      </c>
      <c r="C30" s="110">
        <v>0.10349999999999999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1">
        <f t="shared" si="11"/>
        <v>0</v>
      </c>
      <c r="N30" s="94">
        <f t="shared" ref="N30" si="13">+SUM(N20:N21)*$C$30</f>
        <v>0</v>
      </c>
      <c r="O30" s="35"/>
    </row>
    <row r="31" spans="1:19" s="31" customFormat="1" ht="15.75" x14ac:dyDescent="0.2">
      <c r="A31" s="30"/>
      <c r="B31" s="30" t="s">
        <v>27</v>
      </c>
      <c r="C31" s="110">
        <v>7.6600000000000001E-2</v>
      </c>
      <c r="I31" s="34">
        <f>I23*$C$31</f>
        <v>0</v>
      </c>
      <c r="J31" s="34">
        <f t="shared" ref="J31:K31" si="14">J23*$C$31</f>
        <v>0</v>
      </c>
      <c r="K31" s="34">
        <f t="shared" si="14"/>
        <v>0</v>
      </c>
      <c r="L31" s="34">
        <f>L23*$C$31</f>
        <v>0</v>
      </c>
      <c r="M31" s="71">
        <f t="shared" si="11"/>
        <v>0</v>
      </c>
      <c r="N31" s="94">
        <f t="shared" ref="N31" si="15"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8"/>
      <c r="N32" s="94"/>
      <c r="O32" s="35"/>
    </row>
    <row r="33" spans="1:19" s="31" customFormat="1" ht="15.75" x14ac:dyDescent="0.2">
      <c r="A33" s="30"/>
      <c r="B33" s="41" t="s">
        <v>12</v>
      </c>
      <c r="D33" s="36"/>
      <c r="E33" s="36"/>
      <c r="F33" s="36"/>
      <c r="G33" s="36"/>
      <c r="I33" s="47">
        <f>ROUND(SUM(I25:I31),0)</f>
        <v>0</v>
      </c>
      <c r="J33" s="47">
        <f t="shared" ref="J33:L33" si="16">ROUND(SUM(J25:J31),0)</f>
        <v>0</v>
      </c>
      <c r="K33" s="47">
        <f t="shared" si="16"/>
        <v>0</v>
      </c>
      <c r="L33" s="47">
        <f t="shared" si="16"/>
        <v>0</v>
      </c>
      <c r="M33" s="70">
        <f>ROUND(SUM(I33:L33),0)</f>
        <v>0</v>
      </c>
      <c r="N33" s="96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8"/>
      <c r="N34" s="94"/>
      <c r="O34" s="35"/>
    </row>
    <row r="35" spans="1:19" s="17" customFormat="1" ht="18.75" x14ac:dyDescent="0.2">
      <c r="A35" s="13" t="s">
        <v>56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8">
        <f>SUM(I35:L35)</f>
        <v>0</v>
      </c>
      <c r="N35" s="94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8"/>
      <c r="N36" s="94"/>
      <c r="O36" s="35"/>
      <c r="P36" s="31"/>
      <c r="Q36" s="31"/>
      <c r="R36" s="31"/>
      <c r="S36" s="31"/>
    </row>
    <row r="37" spans="1:19" s="17" customFormat="1" ht="18.75" x14ac:dyDescent="0.2">
      <c r="A37" s="111" t="s">
        <v>55</v>
      </c>
      <c r="B37" s="111"/>
      <c r="C37" s="111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8">
        <f>SUM(I37:L37)</f>
        <v>0</v>
      </c>
      <c r="N37" s="94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8"/>
      <c r="N38" s="94"/>
      <c r="O38" s="35"/>
      <c r="P38" s="31"/>
      <c r="Q38" s="31"/>
      <c r="R38" s="31"/>
      <c r="S38" s="31"/>
    </row>
    <row r="39" spans="1:19" s="17" customFormat="1" ht="18.75" x14ac:dyDescent="0.2">
      <c r="A39" s="111" t="s">
        <v>36</v>
      </c>
      <c r="B39" s="111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8">
        <f>SUM(I39:L39)</f>
        <v>0</v>
      </c>
      <c r="N39" s="94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8"/>
      <c r="N40" s="94"/>
      <c r="O40" s="35"/>
      <c r="P40" s="31"/>
      <c r="Q40" s="31"/>
      <c r="R40" s="31"/>
      <c r="S40" s="31"/>
    </row>
    <row r="41" spans="1:19" s="17" customFormat="1" ht="18.75" x14ac:dyDescent="0.2">
      <c r="A41" s="111" t="s">
        <v>37</v>
      </c>
      <c r="B41" s="111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8"/>
      <c r="N41" s="94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2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8">
        <f>SUM(I42:L42)</f>
        <v>0</v>
      </c>
      <c r="N42" s="98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51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8">
        <f>SUM(I43:L43)</f>
        <v>0</v>
      </c>
      <c r="N43" s="94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50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8">
        <f>SUM(I44:L44)</f>
        <v>0</v>
      </c>
      <c r="N44" s="94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3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7">ROUND(SUM(J42:J44),0)</f>
        <v>0</v>
      </c>
      <c r="K45" s="47">
        <f t="shared" si="17"/>
        <v>0</v>
      </c>
      <c r="L45" s="47">
        <f t="shared" si="17"/>
        <v>0</v>
      </c>
      <c r="M45" s="70">
        <f>ROUND(SUM(I45:L45),0)</f>
        <v>0</v>
      </c>
      <c r="N45" s="96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4"/>
      <c r="N46" s="94"/>
      <c r="O46" s="35"/>
      <c r="P46" s="31"/>
      <c r="Q46" s="31"/>
      <c r="R46" s="31"/>
      <c r="S46" s="31"/>
    </row>
    <row r="47" spans="1:19" s="17" customFormat="1" x14ac:dyDescent="0.2">
      <c r="B47" s="60" t="s">
        <v>32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8">ROUND(+J33+J35+J37+J39+J45,0)</f>
        <v>0</v>
      </c>
      <c r="K47" s="15">
        <f t="shared" si="18"/>
        <v>0</v>
      </c>
      <c r="L47" s="15">
        <f t="shared" si="18"/>
        <v>0</v>
      </c>
      <c r="M47" s="72">
        <f>ROUND(SUM(I47:L47),0)</f>
        <v>0</v>
      </c>
      <c r="N47" s="99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5" t="s">
        <v>49</v>
      </c>
      <c r="D48" s="31"/>
      <c r="E48" s="31"/>
      <c r="F48" s="31"/>
      <c r="G48" s="31"/>
      <c r="H48" s="31"/>
      <c r="I48" s="87">
        <f>+I47-I35-I44</f>
        <v>0</v>
      </c>
      <c r="J48" s="87">
        <f>+J47-J35-J44</f>
        <v>0</v>
      </c>
      <c r="K48" s="87">
        <f>+K47-K35-K44</f>
        <v>0</v>
      </c>
      <c r="L48" s="87">
        <f>+L47-L35-L44</f>
        <v>0</v>
      </c>
      <c r="M48" s="86">
        <f>SUM(I48:L48)</f>
        <v>0</v>
      </c>
      <c r="N48" s="100">
        <f>+N47-N35-N44</f>
        <v>0</v>
      </c>
      <c r="O48" s="16"/>
      <c r="P48" s="35"/>
      <c r="Q48" s="31"/>
      <c r="R48" s="31"/>
      <c r="S48" s="31"/>
    </row>
    <row r="49" spans="1:21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8"/>
      <c r="N49" s="101"/>
      <c r="O49" s="35"/>
      <c r="P49" s="31"/>
      <c r="Q49" s="31"/>
      <c r="R49" s="31"/>
      <c r="S49" s="31"/>
    </row>
    <row r="50" spans="1:21" s="17" customFormat="1" ht="18.75" x14ac:dyDescent="0.2">
      <c r="A50" s="111" t="s">
        <v>38</v>
      </c>
      <c r="B50" s="111"/>
      <c r="C50" s="31"/>
      <c r="D50" s="40"/>
      <c r="E50" s="40"/>
      <c r="F50" s="40"/>
      <c r="G50" s="40"/>
      <c r="H50" s="31"/>
      <c r="I50" s="34" t="s">
        <v>4</v>
      </c>
      <c r="J50" s="34" t="s">
        <v>4</v>
      </c>
      <c r="K50" s="34" t="s">
        <v>4</v>
      </c>
      <c r="L50" s="35" t="s">
        <v>4</v>
      </c>
      <c r="M50" s="68"/>
      <c r="N50" s="94" t="s">
        <v>4</v>
      </c>
      <c r="O50" s="35"/>
      <c r="P50" s="31"/>
      <c r="Q50" s="31"/>
      <c r="R50" s="31"/>
      <c r="S50" s="31"/>
    </row>
    <row r="51" spans="1:21" s="17" customFormat="1" x14ac:dyDescent="0.2">
      <c r="B51" s="30" t="s">
        <v>68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9">+J48*0.4297</f>
        <v>0</v>
      </c>
      <c r="K51" s="34">
        <f t="shared" si="19"/>
        <v>0</v>
      </c>
      <c r="L51" s="34">
        <f t="shared" si="19"/>
        <v>0</v>
      </c>
      <c r="M51" s="68">
        <f>SUM(I51:L51)</f>
        <v>0</v>
      </c>
      <c r="N51" s="94">
        <f>+N48*0.586</f>
        <v>0</v>
      </c>
      <c r="O51" s="35"/>
      <c r="P51" s="31"/>
      <c r="Q51" s="31"/>
      <c r="R51" s="31"/>
      <c r="S51" s="31"/>
    </row>
    <row r="52" spans="1:21" s="17" customFormat="1" ht="32.450000000000003" customHeight="1" x14ac:dyDescent="0.2">
      <c r="B52" s="123" t="s">
        <v>69</v>
      </c>
      <c r="C52" s="123"/>
      <c r="D52" s="123"/>
      <c r="E52" s="123"/>
      <c r="F52" s="123"/>
      <c r="G52" s="123"/>
      <c r="H52" s="124"/>
      <c r="I52" s="34"/>
      <c r="J52" s="34"/>
      <c r="K52" s="34"/>
      <c r="L52" s="35"/>
      <c r="M52" s="68"/>
      <c r="N52" s="94">
        <f>M48*0.586-M51</f>
        <v>0</v>
      </c>
      <c r="O52" s="35"/>
      <c r="P52" s="31"/>
      <c r="Q52" s="35"/>
      <c r="R52" s="31"/>
      <c r="S52" s="31"/>
      <c r="T52" s="31"/>
      <c r="U52" s="31"/>
    </row>
    <row r="53" spans="1:21" s="17" customFormat="1" x14ac:dyDescent="0.2">
      <c r="B53" s="41" t="s">
        <v>40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20">ROUND(SUM(J51:J52),0)</f>
        <v>0</v>
      </c>
      <c r="K53" s="47">
        <f t="shared" si="20"/>
        <v>0</v>
      </c>
      <c r="L53" s="47">
        <f t="shared" si="20"/>
        <v>0</v>
      </c>
      <c r="M53" s="70">
        <f>ROUND(SUM(I53:L53),0)</f>
        <v>0</v>
      </c>
      <c r="N53" s="96">
        <f>ROUND(SUM(N51:N52),0)</f>
        <v>0</v>
      </c>
      <c r="O53" s="48"/>
      <c r="P53" s="31"/>
      <c r="Q53" s="31"/>
      <c r="R53" s="31"/>
      <c r="S53" s="31"/>
    </row>
    <row r="54" spans="1:21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8"/>
      <c r="N54" s="94"/>
      <c r="O54" s="35"/>
      <c r="P54" s="31"/>
      <c r="Q54" s="31"/>
      <c r="R54" s="31"/>
      <c r="S54" s="31"/>
    </row>
    <row r="55" spans="1:21" s="17" customFormat="1" ht="19.5" thickBot="1" x14ac:dyDescent="0.25">
      <c r="B55" s="60" t="s">
        <v>43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21">ROUND(+J47+J53,0)</f>
        <v>0</v>
      </c>
      <c r="K55" s="61">
        <f t="shared" si="21"/>
        <v>0</v>
      </c>
      <c r="L55" s="61">
        <f t="shared" si="21"/>
        <v>0</v>
      </c>
      <c r="M55" s="73">
        <f>ROUND(SUM(I55:L55),0)</f>
        <v>0</v>
      </c>
      <c r="N55" s="102">
        <f>ROUND((+N47+N53),0)</f>
        <v>0</v>
      </c>
      <c r="O55" s="64"/>
      <c r="P55" s="33"/>
      <c r="Q55" s="31"/>
      <c r="R55" s="31"/>
      <c r="S55" s="31"/>
    </row>
    <row r="56" spans="1:21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69"/>
      <c r="N56" s="88" t="str">
        <f>IF((N55&gt;=M57),"","ERROR &lt; 25%")</f>
        <v/>
      </c>
      <c r="O56" s="18"/>
      <c r="P56" s="31"/>
      <c r="Q56" s="31"/>
      <c r="R56" s="31"/>
      <c r="S56" s="31"/>
    </row>
    <row r="57" spans="1:21" s="17" customFormat="1" ht="18.75" x14ac:dyDescent="0.2">
      <c r="A57" s="13" t="s">
        <v>41</v>
      </c>
      <c r="B57" s="13"/>
      <c r="D57" s="18"/>
      <c r="E57" s="18"/>
      <c r="F57" s="18"/>
      <c r="G57" s="18"/>
      <c r="I57" s="34">
        <f>I55/3</f>
        <v>0</v>
      </c>
      <c r="J57" s="75">
        <f>J55/3</f>
        <v>0</v>
      </c>
      <c r="K57" s="75">
        <f>K55/3</f>
        <v>0</v>
      </c>
      <c r="L57" s="74">
        <f>L55/3</f>
        <v>0</v>
      </c>
      <c r="M57" s="84">
        <f>ROUND(SUM(I57:L57),0)</f>
        <v>0</v>
      </c>
      <c r="N57" s="89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1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3"/>
      <c r="N58" s="46"/>
      <c r="O58" s="46"/>
      <c r="P58" s="31"/>
      <c r="Q58" s="31"/>
      <c r="R58" s="31"/>
      <c r="S58" s="31"/>
    </row>
    <row r="59" spans="1:21" s="17" customFormat="1" ht="19.5" thickBot="1" x14ac:dyDescent="0.25">
      <c r="A59" s="14" t="s">
        <v>45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 t="shared" ref="J59:L59" si="22">ROUND(SUM(J55:J58),0)</f>
        <v>0</v>
      </c>
      <c r="K59" s="62">
        <f t="shared" si="22"/>
        <v>0</v>
      </c>
      <c r="L59" s="62">
        <f t="shared" si="22"/>
        <v>0</v>
      </c>
      <c r="M59" s="104">
        <f>ROUND(SUM(I59:L59),0)</f>
        <v>0</v>
      </c>
      <c r="N59" s="90"/>
      <c r="O59" s="48"/>
      <c r="P59" s="33"/>
      <c r="Q59" s="31"/>
      <c r="R59" s="31"/>
      <c r="S59" s="31"/>
    </row>
    <row r="60" spans="1:21" s="17" customFormat="1" ht="18.75" thickTop="1" x14ac:dyDescent="0.2">
      <c r="D60" s="18"/>
      <c r="E60" s="18"/>
      <c r="F60" s="18"/>
      <c r="G60" s="18"/>
      <c r="I60" s="46"/>
      <c r="J60" s="46"/>
      <c r="K60" s="46"/>
      <c r="L60" s="46"/>
      <c r="M60" s="46"/>
      <c r="N60" s="46"/>
      <c r="O60" s="46"/>
      <c r="P60" s="31"/>
      <c r="Q60" s="31"/>
      <c r="R60" s="31"/>
      <c r="S60" s="31"/>
    </row>
    <row r="61" spans="1:21" s="17" customFormat="1" x14ac:dyDescent="0.2">
      <c r="B61" s="30" t="s">
        <v>39</v>
      </c>
      <c r="I61" s="49" t="str">
        <f>IF(I59=0,"",(I57/I59))</f>
        <v/>
      </c>
      <c r="J61" s="49" t="str">
        <f t="shared" ref="J61:M61" si="23">IF(J59=0,"",(J57/J59))</f>
        <v/>
      </c>
      <c r="K61" s="49" t="str">
        <f t="shared" si="23"/>
        <v/>
      </c>
      <c r="L61" s="49" t="str">
        <f t="shared" si="23"/>
        <v/>
      </c>
      <c r="M61" s="49" t="str">
        <f t="shared" si="23"/>
        <v/>
      </c>
      <c r="N61" s="35"/>
      <c r="O61" s="31"/>
      <c r="P61" s="31"/>
      <c r="Q61" s="31"/>
      <c r="R61" s="31"/>
      <c r="S61" s="31"/>
    </row>
    <row r="62" spans="1:21" x14ac:dyDescent="0.25">
      <c r="N62" s="35"/>
    </row>
    <row r="63" spans="1:21" ht="33" customHeight="1" x14ac:dyDescent="0.25">
      <c r="A63" s="50" t="s">
        <v>22</v>
      </c>
      <c r="B63" s="114" t="s">
        <v>67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35"/>
      <c r="O63" s="65"/>
    </row>
    <row r="64" spans="1:21" ht="31.15" customHeight="1" x14ac:dyDescent="0.25">
      <c r="A64" s="50" t="s">
        <v>21</v>
      </c>
      <c r="B64" s="114" t="s">
        <v>48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35"/>
      <c r="O64" s="28"/>
    </row>
    <row r="65" spans="1:15" x14ac:dyDescent="0.25">
      <c r="A65" s="27"/>
      <c r="N65" s="31"/>
    </row>
    <row r="68" spans="1:15" ht="20.25" x14ac:dyDescent="0.3">
      <c r="A68" s="2"/>
      <c r="B68" s="2"/>
      <c r="N68" s="28"/>
    </row>
    <row r="69" spans="1:15" ht="20.25" x14ac:dyDescent="0.3">
      <c r="A69" s="2"/>
      <c r="B69" s="2"/>
    </row>
    <row r="70" spans="1:15" ht="18.75" x14ac:dyDescent="0.3">
      <c r="A70" s="4"/>
      <c r="B70" s="4"/>
      <c r="D70" s="3"/>
      <c r="E70" s="3"/>
      <c r="F70" s="3"/>
      <c r="G70" s="3"/>
      <c r="I70" s="3"/>
      <c r="J70" s="3"/>
      <c r="K70" s="3"/>
      <c r="L70" s="3"/>
      <c r="M70" s="3"/>
      <c r="O70" s="3"/>
    </row>
    <row r="71" spans="1:15" ht="18.75" x14ac:dyDescent="0.3">
      <c r="A71" s="4"/>
      <c r="B71" s="4"/>
      <c r="D71" s="5"/>
      <c r="E71" s="5"/>
      <c r="F71" s="5"/>
      <c r="G71" s="5"/>
      <c r="I71" s="6"/>
      <c r="J71" s="6"/>
      <c r="K71" s="6"/>
      <c r="L71" s="6"/>
      <c r="M71" s="6"/>
      <c r="O71" s="6"/>
    </row>
    <row r="72" spans="1:15" ht="18.75" x14ac:dyDescent="0.3">
      <c r="A72" s="4"/>
      <c r="B72" s="4"/>
      <c r="D72" s="5"/>
      <c r="E72" s="5"/>
      <c r="F72" s="5"/>
      <c r="G72" s="5"/>
      <c r="I72" s="6"/>
      <c r="J72" s="6"/>
      <c r="K72" s="6"/>
      <c r="L72" s="6"/>
      <c r="M72" s="6"/>
      <c r="O72" s="6"/>
    </row>
    <row r="73" spans="1:15" ht="18.75" x14ac:dyDescent="0.3">
      <c r="A73" s="4"/>
      <c r="B73" s="4"/>
      <c r="D73" s="5"/>
      <c r="E73" s="5"/>
      <c r="F73" s="5"/>
      <c r="G73" s="5"/>
    </row>
    <row r="74" spans="1:15" ht="18.75" x14ac:dyDescent="0.3">
      <c r="A74" s="4"/>
      <c r="B74" s="4"/>
      <c r="D74" s="5"/>
      <c r="E74" s="5"/>
      <c r="F74" s="5"/>
      <c r="G74" s="5"/>
      <c r="N74" s="3"/>
    </row>
    <row r="75" spans="1:15" ht="18.75" x14ac:dyDescent="0.3">
      <c r="A75" s="4"/>
      <c r="B75" s="4"/>
      <c r="D75" s="5"/>
      <c r="E75" s="5"/>
      <c r="F75" s="5"/>
      <c r="G75" s="5"/>
      <c r="I75" s="6"/>
      <c r="J75" s="6"/>
      <c r="K75" s="6"/>
      <c r="L75" s="6"/>
      <c r="M75" s="6"/>
      <c r="N75" s="6"/>
      <c r="O75" s="6"/>
    </row>
    <row r="76" spans="1:15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5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5" ht="18.75" x14ac:dyDescent="0.3">
      <c r="A78" s="4"/>
      <c r="B78" s="4"/>
      <c r="D78" s="5"/>
      <c r="E78" s="5"/>
      <c r="F78" s="5"/>
      <c r="G78" s="5"/>
      <c r="I78" s="6"/>
      <c r="J78" s="6"/>
      <c r="K78" s="6"/>
      <c r="L78" s="6"/>
      <c r="M78" s="6"/>
      <c r="O78" s="6"/>
    </row>
    <row r="79" spans="1:15" ht="18.75" x14ac:dyDescent="0.3">
      <c r="A79" s="4"/>
      <c r="B79" s="4"/>
      <c r="D79" s="5"/>
      <c r="E79" s="5"/>
      <c r="F79" s="5"/>
      <c r="G79" s="5"/>
      <c r="I79" s="6"/>
      <c r="J79" s="6"/>
      <c r="K79" s="6"/>
      <c r="L79" s="6"/>
      <c r="M79" s="6"/>
      <c r="N79" s="6"/>
      <c r="O79" s="6"/>
    </row>
    <row r="80" spans="1:15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D90" s="5"/>
      <c r="E90" s="5"/>
      <c r="F90" s="5"/>
      <c r="G90" s="5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D91" s="5"/>
      <c r="E91" s="5"/>
      <c r="F91" s="5"/>
      <c r="G91" s="5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7"/>
      <c r="E92" s="7"/>
      <c r="F92" s="7"/>
      <c r="G92" s="7"/>
      <c r="H92" s="7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7"/>
      <c r="E93" s="7"/>
      <c r="F93" s="7"/>
      <c r="G93" s="7"/>
      <c r="H93" s="7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I95" s="6"/>
      <c r="J95" s="6"/>
      <c r="K95" s="6"/>
      <c r="L95" s="6"/>
      <c r="M95" s="6"/>
      <c r="N95" s="6"/>
      <c r="O95" s="6"/>
    </row>
    <row r="96" spans="1:15" ht="20.25" x14ac:dyDescent="0.4">
      <c r="A96" s="4"/>
      <c r="B96" s="4"/>
      <c r="I96" s="8"/>
      <c r="J96" s="8"/>
      <c r="K96" s="8"/>
      <c r="L96" s="8"/>
      <c r="M96" s="8"/>
      <c r="N96" s="6"/>
      <c r="O96" s="8"/>
    </row>
    <row r="97" spans="1:15" ht="18.75" x14ac:dyDescent="0.3">
      <c r="A97" s="4"/>
      <c r="B97" s="4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I98" s="6"/>
      <c r="J98" s="6"/>
      <c r="K98" s="6"/>
      <c r="L98" s="6"/>
      <c r="M98" s="6"/>
      <c r="N98" s="6"/>
      <c r="O98" s="6"/>
    </row>
    <row r="99" spans="1:15" x14ac:dyDescent="0.25">
      <c r="C99" s="9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D100" s="3"/>
      <c r="E100" s="3"/>
      <c r="F100" s="3"/>
      <c r="G100" s="3"/>
      <c r="I100" s="6"/>
      <c r="J100" s="6"/>
      <c r="K100" s="6"/>
      <c r="L100" s="6"/>
      <c r="M100" s="6"/>
      <c r="N100" s="8"/>
      <c r="O100" s="6"/>
    </row>
    <row r="101" spans="1:15" ht="18.75" x14ac:dyDescent="0.3">
      <c r="A101" s="4"/>
      <c r="B101" s="4"/>
      <c r="D101" s="3"/>
      <c r="E101" s="3"/>
      <c r="F101" s="3"/>
      <c r="G101" s="3"/>
      <c r="I101" s="6"/>
      <c r="J101" s="6"/>
      <c r="K101" s="6"/>
      <c r="L101" s="6"/>
      <c r="M101" s="6"/>
      <c r="N101" s="6"/>
      <c r="O101" s="6"/>
    </row>
    <row r="102" spans="1:15" x14ac:dyDescent="0.25">
      <c r="D102" s="6"/>
      <c r="E102" s="6"/>
      <c r="F102" s="6"/>
      <c r="G102" s="6"/>
      <c r="I102" s="6"/>
      <c r="J102" s="6"/>
      <c r="K102" s="6"/>
      <c r="L102" s="6"/>
      <c r="M102" s="6"/>
      <c r="N102" s="6"/>
      <c r="O102" s="6"/>
    </row>
    <row r="103" spans="1:15" x14ac:dyDescent="0.25">
      <c r="D103" s="6"/>
      <c r="E103" s="6"/>
      <c r="F103" s="6"/>
      <c r="G103" s="6"/>
      <c r="I103" s="6"/>
      <c r="J103" s="6"/>
      <c r="K103" s="6"/>
      <c r="L103" s="6"/>
      <c r="M103" s="6"/>
      <c r="N103" s="6"/>
      <c r="O103" s="6"/>
    </row>
    <row r="104" spans="1:15" x14ac:dyDescent="0.25">
      <c r="D104" s="6"/>
      <c r="E104" s="6"/>
      <c r="F104" s="6"/>
      <c r="G104" s="6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6"/>
      <c r="E105" s="6"/>
      <c r="F105" s="6"/>
      <c r="G105" s="6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6"/>
      <c r="E106" s="6"/>
      <c r="F106" s="6"/>
      <c r="G106" s="6"/>
      <c r="I106" s="7"/>
      <c r="J106" s="7"/>
      <c r="K106" s="7"/>
      <c r="L106" s="7"/>
      <c r="M106" s="7"/>
      <c r="N106" s="6"/>
      <c r="O106" s="7"/>
    </row>
    <row r="107" spans="1:15" ht="20.25" x14ac:dyDescent="0.4">
      <c r="D107" s="6"/>
      <c r="E107" s="6"/>
      <c r="F107" s="6"/>
      <c r="G107" s="6"/>
      <c r="I107" s="10"/>
      <c r="J107" s="10"/>
      <c r="K107" s="10"/>
      <c r="L107" s="10"/>
      <c r="M107" s="10"/>
      <c r="N107" s="6"/>
      <c r="O107" s="10"/>
    </row>
    <row r="108" spans="1:15" x14ac:dyDescent="0.25">
      <c r="I108" s="11"/>
      <c r="J108" s="11"/>
      <c r="K108" s="11"/>
      <c r="L108" s="11"/>
      <c r="M108" s="11"/>
      <c r="N108" s="6"/>
      <c r="O108" s="11"/>
    </row>
    <row r="109" spans="1:15" x14ac:dyDescent="0.25">
      <c r="N109" s="6"/>
    </row>
    <row r="110" spans="1:15" x14ac:dyDescent="0.25">
      <c r="N110" s="7"/>
    </row>
    <row r="111" spans="1:15" ht="20.25" x14ac:dyDescent="0.4">
      <c r="N111" s="10"/>
    </row>
    <row r="112" spans="1:15" x14ac:dyDescent="0.25">
      <c r="N112" s="11"/>
    </row>
  </sheetData>
  <mergeCells count="23">
    <mergeCell ref="A1:M1"/>
    <mergeCell ref="D9:G9"/>
    <mergeCell ref="A4:B4"/>
    <mergeCell ref="A3:B3"/>
    <mergeCell ref="A5:B5"/>
    <mergeCell ref="A6:B6"/>
    <mergeCell ref="A7:B7"/>
    <mergeCell ref="A9:B9"/>
    <mergeCell ref="A50:B50"/>
    <mergeCell ref="Q11:S11"/>
    <mergeCell ref="B64:M64"/>
    <mergeCell ref="M8:M9"/>
    <mergeCell ref="I9:L9"/>
    <mergeCell ref="A17:B17"/>
    <mergeCell ref="A27:B27"/>
    <mergeCell ref="A39:B39"/>
    <mergeCell ref="A41:B41"/>
    <mergeCell ref="P9:S9"/>
    <mergeCell ref="B63:M63"/>
    <mergeCell ref="A11:B11"/>
    <mergeCell ref="B52:H52"/>
    <mergeCell ref="N8:N9"/>
    <mergeCell ref="A37:C37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Anderson, Kristi Marie</cp:lastModifiedBy>
  <cp:lastPrinted>2017-08-24T19:49:34Z</cp:lastPrinted>
  <dcterms:created xsi:type="dcterms:W3CDTF">2005-12-01T22:56:08Z</dcterms:created>
  <dcterms:modified xsi:type="dcterms:W3CDTF">2024-07-30T20:22:47Z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